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https://d.docs.live.net/29387208da210d1e/Documenti/Corso SCIPOL_UniMc/"/>
    </mc:Choice>
  </mc:AlternateContent>
  <xr:revisionPtr revIDLastSave="3" documentId="11_694AAEBA7623BAC6804CB76F5D2EB990F175214A" xr6:coauthVersionLast="47" xr6:coauthVersionMax="47" xr10:uidLastSave="{CAB86C01-014D-4AE4-BD13-65A5F092783D}"/>
  <bookViews>
    <workbookView xWindow="-98" yWindow="-98" windowWidth="20715" windowHeight="13155" xr2:uid="{00000000-000D-0000-FFFF-FFFF00000000}"/>
  </bookViews>
  <sheets>
    <sheet name="dataset_testo" sheetId="1" r:id="rId1"/>
    <sheet name="codebook" sheetId="3" r:id="rId2"/>
    <sheet name="dataset_pulito" sheetId="5" r:id="rId3"/>
    <sheet name="esempio" sheetId="2" r:id="rId4"/>
    <sheet name="calcolo carriere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6" i="4" l="1"/>
  <c r="AO6" i="4" s="1"/>
  <c r="AE5" i="4"/>
  <c r="AO5" i="4" s="1"/>
  <c r="AP6" i="4" s="1"/>
  <c r="AE4" i="4"/>
  <c r="AO4" i="4" s="1"/>
  <c r="AN3" i="4"/>
  <c r="AE3" i="4"/>
  <c r="V3" i="4"/>
  <c r="P3" i="4"/>
  <c r="M3" i="4"/>
  <c r="G3" i="4"/>
  <c r="D3" i="4"/>
  <c r="AO3" i="4" s="1"/>
  <c r="Z15" i="2"/>
  <c r="Y15" i="2"/>
  <c r="Z14" i="2"/>
  <c r="Y14" i="2"/>
  <c r="Z13" i="2"/>
  <c r="Y13" i="2"/>
  <c r="Z12" i="2"/>
  <c r="Y12" i="2"/>
  <c r="Z11" i="2"/>
  <c r="Y11" i="2"/>
  <c r="Z10" i="2"/>
  <c r="Y10" i="2"/>
  <c r="Z9" i="2"/>
  <c r="Y9" i="2"/>
  <c r="Z8" i="2"/>
  <c r="Y8" i="2"/>
  <c r="Z7" i="2"/>
  <c r="Y7" i="2"/>
  <c r="Z6" i="2"/>
  <c r="Y6" i="2"/>
  <c r="Z5" i="2"/>
  <c r="Y5" i="2"/>
  <c r="Z4" i="2"/>
  <c r="Y4" i="2"/>
  <c r="Z3" i="2"/>
  <c r="Y3" i="2"/>
  <c r="Z2" i="2"/>
  <c r="Y2" i="2"/>
</calcChain>
</file>

<file path=xl/sharedStrings.xml><?xml version="1.0" encoding="utf-8"?>
<sst xmlns="http://schemas.openxmlformats.org/spreadsheetml/2006/main" count="427" uniqueCount="184">
  <si>
    <t>district</t>
  </si>
  <si>
    <t>Surname, name</t>
  </si>
  <si>
    <t>gender</t>
  </si>
  <si>
    <t>place</t>
  </si>
  <si>
    <t>yearborn</t>
  </si>
  <si>
    <t>age</t>
  </si>
  <si>
    <t>age_coort</t>
  </si>
  <si>
    <t>party</t>
  </si>
  <si>
    <t>education</t>
  </si>
  <si>
    <t>profession</t>
  </si>
  <si>
    <t>profession_class</t>
  </si>
  <si>
    <t>municipalcouncillor_days</t>
  </si>
  <si>
    <t>municipalgiunta_days</t>
  </si>
  <si>
    <t>mayor_days</t>
  </si>
  <si>
    <t>provincialcouncillor_days</t>
  </si>
  <si>
    <t>provincialgiunta_days</t>
  </si>
  <si>
    <t>provincialpresident_days</t>
  </si>
  <si>
    <t>regionalcouncillors_days</t>
  </si>
  <si>
    <t>regionalminister_days</t>
  </si>
  <si>
    <t>regionalpresident_days</t>
  </si>
  <si>
    <t>MP_days</t>
  </si>
  <si>
    <t>sottosegreatio_days</t>
  </si>
  <si>
    <t>minister_days</t>
  </si>
  <si>
    <t>Eulevel-days</t>
  </si>
  <si>
    <t>total subnational</t>
  </si>
  <si>
    <t>total national level</t>
  </si>
  <si>
    <t>career type</t>
  </si>
  <si>
    <t>personal web site</t>
  </si>
  <si>
    <t>FB posts</t>
  </si>
  <si>
    <t>N twitts</t>
  </si>
  <si>
    <t>N meetings</t>
  </si>
  <si>
    <t>elected/ not elected</t>
  </si>
  <si>
    <t>SILVIA MALAVASI</t>
  </si>
  <si>
    <t>ANTONIO ZURINO</t>
  </si>
  <si>
    <t>GIACOMO LEONELLO LEONELLI</t>
  </si>
  <si>
    <t>MARTA DE ANGELIS</t>
  </si>
  <si>
    <t>STEFANO STEFANUCCI</t>
  </si>
  <si>
    <t>LUCIANA BASSINI</t>
  </si>
  <si>
    <t>CATIA POLIDORI</t>
  </si>
  <si>
    <t>ROBERTO MORRONI</t>
  </si>
  <si>
    <t>CRISTINA BERTINELLI</t>
  </si>
  <si>
    <t>FRANCESCO MARIA FERRANTI</t>
  </si>
  <si>
    <t>EMANUELE PRISCO</t>
  </si>
  <si>
    <t>CHIARA LA PORTA</t>
  </si>
  <si>
    <t>MARCO SQUARTA</t>
  </si>
  <si>
    <t>ELEONORA PACE</t>
  </si>
  <si>
    <t>FILIPPO GALLINELLA</t>
  </si>
  <si>
    <t>LAURA AGEA</t>
  </si>
  <si>
    <t>GUIDO PEROSINO</t>
  </si>
  <si>
    <t>FLORA CONTOLI</t>
  </si>
  <si>
    <t>VALERIA ALESSANDRINI</t>
  </si>
  <si>
    <t>SIMONE PILLON</t>
  </si>
  <si>
    <t>MARIA CRISTINA CANUTI</t>
  </si>
  <si>
    <t>FEDERICO BRIZI</t>
  </si>
  <si>
    <t>EMMA PAVANELLI</t>
  </si>
  <si>
    <t>ANDREA LIBERATI</t>
  </si>
  <si>
    <t>ANGELICA TRENTA</t>
  </si>
  <si>
    <t>GINO DI MANICI PROIETTI</t>
  </si>
  <si>
    <t>MARTINA SEMENZATO</t>
  </si>
  <si>
    <t>SIMONE LENTINI</t>
  </si>
  <si>
    <t>FLORIANA CUTINI</t>
  </si>
  <si>
    <t>RENZO BALDONI</t>
  </si>
  <si>
    <t>ANNA ASCANI</t>
  </si>
  <si>
    <t>PIERLUIGI SPINELLI</t>
  </si>
  <si>
    <t>CLAUDIA CIOMBOLINI</t>
  </si>
  <si>
    <t>LORENZO ERMENEGILDI ZURLO</t>
  </si>
  <si>
    <t>ELISABETTA PICCOLOTTI</t>
  </si>
  <si>
    <t>ENRICO PACI</t>
  </si>
  <si>
    <t>ANTONIETTA ALONGE</t>
  </si>
  <si>
    <t>SIMONE PICOTTI</t>
  </si>
  <si>
    <t>uni</t>
  </si>
  <si>
    <t>FRANCESCO DE REBOTTI</t>
  </si>
  <si>
    <t>STEFANO VINTI</t>
  </si>
  <si>
    <t>FRANCO RAIMONDO BARBABELLA</t>
  </si>
  <si>
    <t>RAFFAELE NEVI</t>
  </si>
  <si>
    <t>ILARIA GABRIELLI</t>
  </si>
  <si>
    <t>CARLA CASCIARI</t>
  </si>
  <si>
    <t>VIRGINIO CAPARVI</t>
  </si>
  <si>
    <t>ALESSANDRA RUFFINI</t>
  </si>
  <si>
    <t>N variable</t>
  </si>
  <si>
    <t>description</t>
  </si>
  <si>
    <t>coding</t>
  </si>
  <si>
    <t>Source</t>
  </si>
  <si>
    <t>District</t>
  </si>
  <si>
    <t>uninominale =1; plurinominale =2</t>
  </si>
  <si>
    <t>Text</t>
  </si>
  <si>
    <t>M= 1; F=2</t>
  </si>
  <si>
    <t>year</t>
  </si>
  <si>
    <t>in year</t>
  </si>
  <si>
    <t>18-29; 30-39; 40-49; 50-59; 60-69; 70 e più</t>
  </si>
  <si>
    <t>degree=3; diploma=2; medie/elementari=1</t>
  </si>
  <si>
    <t>text</t>
  </si>
  <si>
    <t>number</t>
  </si>
  <si>
    <t>Unidirectional= 1; Alternative=2; Integrated= 3; outsider= 4</t>
  </si>
  <si>
    <t>personal website</t>
  </si>
  <si>
    <t>Yes= 1 No=0</t>
  </si>
  <si>
    <t>N post on  FB (related to the campaign) (timeframe: 15/08/2022-24/09/2022)</t>
  </si>
  <si>
    <t>number; no account FB = 99</t>
  </si>
  <si>
    <t>N twitts (related to the campaign)</t>
  </si>
  <si>
    <t>number; no account Twitter= 99</t>
  </si>
  <si>
    <t>N of meetings in the territory</t>
  </si>
  <si>
    <t>Number; missing= 99</t>
  </si>
  <si>
    <t>elected= 1 not elected= 2</t>
  </si>
  <si>
    <t>Chamber/Senate</t>
  </si>
  <si>
    <t>Name</t>
  </si>
  <si>
    <t>total subgov</t>
  </si>
  <si>
    <t>total gov</t>
  </si>
  <si>
    <t>type1</t>
  </si>
  <si>
    <t>Chamber</t>
  </si>
  <si>
    <t>Aboubakar Soumahoro</t>
  </si>
  <si>
    <t>m</t>
  </si>
  <si>
    <t>costa d'avorio</t>
  </si>
  <si>
    <t>40-49</t>
  </si>
  <si>
    <t>si-verdi</t>
  </si>
  <si>
    <t>laurea</t>
  </si>
  <si>
    <t>sindacalista</t>
  </si>
  <si>
    <t>sindacalisti, cooperanti, dipendenti di associazioni o partiti</t>
  </si>
  <si>
    <t>outsider</t>
  </si>
  <si>
    <t>eletto</t>
  </si>
  <si>
    <t>AGOSTINO SANTILLO</t>
  </si>
  <si>
    <t>CASERTA</t>
  </si>
  <si>
    <t>m5s</t>
  </si>
  <si>
    <t>ingegnere</t>
  </si>
  <si>
    <t>professionali liberali</t>
  </si>
  <si>
    <t>alternative</t>
  </si>
  <si>
    <t>ALBERTO  LUIGI GUSMEROLI</t>
  </si>
  <si>
    <t>VARESE</t>
  </si>
  <si>
    <t>60-69</t>
  </si>
  <si>
    <t>lega</t>
  </si>
  <si>
    <t>commercialista</t>
  </si>
  <si>
    <t>ALBERTO BAGNAI</t>
  </si>
  <si>
    <t>FIRENZE</t>
  </si>
  <si>
    <t>docente universitario</t>
  </si>
  <si>
    <t>ALBERTO STEFANI</t>
  </si>
  <si>
    <t>CAMPOSAMPIERO (PD)</t>
  </si>
  <si>
    <t>30-39</t>
  </si>
  <si>
    <t>consulente</t>
  </si>
  <si>
    <t>impiegati privati</t>
  </si>
  <si>
    <t>ALDO MATTIA</t>
  </si>
  <si>
    <t>FROSINONE (FR)</t>
  </si>
  <si>
    <t>fdi</t>
  </si>
  <si>
    <t>diploma</t>
  </si>
  <si>
    <t>direttore regionale Coldiretti</t>
  </si>
  <si>
    <t>ALESSANDRA TODDE</t>
  </si>
  <si>
    <t>f</t>
  </si>
  <si>
    <t>NUORO</t>
  </si>
  <si>
    <t>50-59</t>
  </si>
  <si>
    <t>dirittore di azienda privata</t>
  </si>
  <si>
    <t>manager, dirigenti e imprenditori privati</t>
  </si>
  <si>
    <t>ALESSANDRO AMORESE</t>
  </si>
  <si>
    <t>CARRARA</t>
  </si>
  <si>
    <t>editore</t>
  </si>
  <si>
    <t>ALESSANDRO BATTILOCCHIO</t>
  </si>
  <si>
    <t>ROMA</t>
  </si>
  <si>
    <t>forza italia</t>
  </si>
  <si>
    <t>parlamentare</t>
  </si>
  <si>
    <t>politico, amministratore locale o membrro di assemblea legislativa</t>
  </si>
  <si>
    <t>ALESSANDRO CARAMIELLO</t>
  </si>
  <si>
    <t>NAPOLI</t>
  </si>
  <si>
    <t>impiegato</t>
  </si>
  <si>
    <t>ALESSANDRO CATTANEO</t>
  </si>
  <si>
    <t>RHO</t>
  </si>
  <si>
    <t>ALESSANDRO COLUCCI</t>
  </si>
  <si>
    <t>MILANO</t>
  </si>
  <si>
    <t>noi moderati</t>
  </si>
  <si>
    <t>manager</t>
  </si>
  <si>
    <t>ALESSANDRO GIGLIO VIGNA</t>
  </si>
  <si>
    <t>IVREA (TO)</t>
  </si>
  <si>
    <t>imprenditore</t>
  </si>
  <si>
    <t>ALESSANDRO MANUEL BENVENUTO</t>
  </si>
  <si>
    <t>VENARIA REALE (TO)</t>
  </si>
  <si>
    <t>Total lenght</t>
  </si>
  <si>
    <t>Attribuzione career path</t>
  </si>
  <si>
    <t xml:space="preserve">da </t>
  </si>
  <si>
    <t>a</t>
  </si>
  <si>
    <t>tot in gg</t>
  </si>
  <si>
    <t>tot</t>
  </si>
  <si>
    <t>Tizio</t>
  </si>
  <si>
    <t>unidirectional</t>
  </si>
  <si>
    <t>Caio</t>
  </si>
  <si>
    <t>Sempronio</t>
  </si>
  <si>
    <t>integrated</t>
  </si>
  <si>
    <t>BARLUZZI Giuseppina</t>
  </si>
  <si>
    <t>PANNACCI Riccardo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</si>
</sst>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theme="1"/>
      <name val="Cambria"/>
      <charset val="134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7999206518753624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14" fontId="0" fillId="0" borderId="0" xfId="0" applyNumberFormat="1"/>
    <xf numFmtId="0" fontId="0" fillId="0" borderId="0" xfId="0" applyAlignment="1">
      <alignment horizontal="left" vertical="top" wrapText="1"/>
    </xf>
    <xf numFmtId="0" fontId="0" fillId="2" borderId="0" xfId="0" applyFill="1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/>
    <xf numFmtId="0" fontId="0" fillId="0" borderId="0" xfId="0" applyAlignment="1">
      <alignment vertical="top"/>
    </xf>
    <xf numFmtId="0" fontId="0" fillId="3" borderId="0" xfId="0" applyFill="1" applyAlignment="1">
      <alignment horizontal="left" vertical="top" wrapText="1"/>
    </xf>
    <xf numFmtId="0" fontId="3" fillId="0" borderId="0" xfId="0" applyFont="1"/>
    <xf numFmtId="0" fontId="4" fillId="0" borderId="0" xfId="0" applyFont="1"/>
    <xf numFmtId="0" fontId="0" fillId="4" borderId="0" xfId="0" applyFill="1" applyAlignment="1">
      <alignment horizontal="left" vertical="top" wrapText="1"/>
    </xf>
    <xf numFmtId="0" fontId="0" fillId="5" borderId="0" xfId="0" applyFill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1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0"/>
  <sheetViews>
    <sheetView tabSelected="1" workbookViewId="0">
      <selection activeCell="B15" sqref="B15"/>
    </sheetView>
  </sheetViews>
  <sheetFormatPr defaultColWidth="9" defaultRowHeight="14.25"/>
  <cols>
    <col min="1" max="1" width="11.3984375" customWidth="1"/>
    <col min="2" max="2" width="31.86328125" customWidth="1"/>
  </cols>
  <sheetData>
    <row r="1" spans="1:32" s="6" customFormat="1" ht="42.7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15" t="s">
        <v>17</v>
      </c>
      <c r="S1" s="15" t="s">
        <v>18</v>
      </c>
      <c r="T1" s="15" t="s">
        <v>19</v>
      </c>
      <c r="U1" s="15" t="s">
        <v>20</v>
      </c>
      <c r="V1" s="15" t="s">
        <v>21</v>
      </c>
      <c r="W1" s="15" t="s">
        <v>22</v>
      </c>
      <c r="X1" s="15" t="s">
        <v>23</v>
      </c>
      <c r="Y1" s="15" t="s">
        <v>24</v>
      </c>
      <c r="Z1" s="15" t="s">
        <v>25</v>
      </c>
      <c r="AA1" s="15" t="s">
        <v>26</v>
      </c>
      <c r="AB1" s="16" t="s">
        <v>27</v>
      </c>
      <c r="AC1" s="16" t="s">
        <v>28</v>
      </c>
      <c r="AD1" s="16" t="s">
        <v>29</v>
      </c>
      <c r="AE1" s="16" t="s">
        <v>30</v>
      </c>
      <c r="AF1" s="17" t="s">
        <v>31</v>
      </c>
    </row>
    <row r="2" spans="1:32">
      <c r="A2" s="13"/>
      <c r="B2" s="20" t="s">
        <v>182</v>
      </c>
    </row>
    <row r="3" spans="1:32">
      <c r="A3" s="13"/>
      <c r="B3" s="20" t="s">
        <v>183</v>
      </c>
    </row>
    <row r="4" spans="1:32">
      <c r="A4" s="13"/>
      <c r="B4" s="13" t="s">
        <v>32</v>
      </c>
    </row>
    <row r="5" spans="1:32">
      <c r="A5" s="13"/>
      <c r="B5" s="13" t="s">
        <v>33</v>
      </c>
    </row>
    <row r="6" spans="1:32">
      <c r="A6" s="13"/>
      <c r="B6" s="13" t="s">
        <v>34</v>
      </c>
    </row>
    <row r="7" spans="1:32">
      <c r="A7" s="13"/>
      <c r="B7" s="13" t="s">
        <v>35</v>
      </c>
    </row>
    <row r="8" spans="1:32">
      <c r="A8" s="13"/>
      <c r="B8" s="13" t="s">
        <v>36</v>
      </c>
    </row>
    <row r="9" spans="1:32">
      <c r="A9" s="13"/>
      <c r="B9" s="13" t="s">
        <v>37</v>
      </c>
    </row>
    <row r="10" spans="1:32">
      <c r="A10" s="13"/>
      <c r="B10" s="13" t="s">
        <v>38</v>
      </c>
    </row>
    <row r="11" spans="1:32">
      <c r="A11" s="13"/>
      <c r="B11" s="13" t="s">
        <v>39</v>
      </c>
    </row>
    <row r="12" spans="1:32">
      <c r="A12" s="13"/>
      <c r="B12" s="13" t="s">
        <v>40</v>
      </c>
    </row>
    <row r="13" spans="1:32">
      <c r="A13" s="13"/>
      <c r="B13" s="13" t="s">
        <v>41</v>
      </c>
    </row>
    <row r="14" spans="1:32">
      <c r="A14" s="13"/>
      <c r="B14" s="13" t="s">
        <v>42</v>
      </c>
    </row>
    <row r="15" spans="1:32">
      <c r="A15" s="13"/>
      <c r="B15" s="13" t="s">
        <v>43</v>
      </c>
    </row>
    <row r="16" spans="1:32">
      <c r="A16" s="13"/>
      <c r="B16" s="13" t="s">
        <v>44</v>
      </c>
    </row>
    <row r="17" spans="1:2">
      <c r="A17" s="13"/>
      <c r="B17" s="13" t="s">
        <v>45</v>
      </c>
    </row>
    <row r="18" spans="1:2">
      <c r="A18" s="13"/>
      <c r="B18" s="13" t="s">
        <v>46</v>
      </c>
    </row>
    <row r="19" spans="1:2">
      <c r="A19" s="13"/>
      <c r="B19" s="13" t="s">
        <v>47</v>
      </c>
    </row>
    <row r="20" spans="1:2">
      <c r="A20" s="13"/>
      <c r="B20" s="13" t="s">
        <v>48</v>
      </c>
    </row>
    <row r="21" spans="1:2">
      <c r="A21" s="13"/>
      <c r="B21" s="13" t="s">
        <v>49</v>
      </c>
    </row>
    <row r="22" spans="1:2">
      <c r="A22" s="13"/>
      <c r="B22" s="13" t="s">
        <v>50</v>
      </c>
    </row>
    <row r="23" spans="1:2">
      <c r="A23" s="13"/>
      <c r="B23" s="13" t="s">
        <v>51</v>
      </c>
    </row>
    <row r="24" spans="1:2">
      <c r="A24" s="13"/>
      <c r="B24" s="13" t="s">
        <v>52</v>
      </c>
    </row>
    <row r="25" spans="1:2">
      <c r="A25" s="13"/>
      <c r="B25" s="13" t="s">
        <v>53</v>
      </c>
    </row>
    <row r="26" spans="1:2">
      <c r="A26" s="13"/>
      <c r="B26" s="13" t="s">
        <v>54</v>
      </c>
    </row>
    <row r="27" spans="1:2">
      <c r="A27" s="13"/>
      <c r="B27" s="13" t="s">
        <v>55</v>
      </c>
    </row>
    <row r="28" spans="1:2">
      <c r="A28" s="13"/>
      <c r="B28" s="13" t="s">
        <v>56</v>
      </c>
    </row>
    <row r="29" spans="1:2">
      <c r="A29" s="13"/>
      <c r="B29" s="13" t="s">
        <v>57</v>
      </c>
    </row>
    <row r="30" spans="1:2">
      <c r="A30" s="13"/>
      <c r="B30" s="13" t="s">
        <v>58</v>
      </c>
    </row>
    <row r="31" spans="1:2">
      <c r="A31" s="13"/>
      <c r="B31" s="13" t="s">
        <v>59</v>
      </c>
    </row>
    <row r="32" spans="1:2">
      <c r="A32" s="13"/>
      <c r="B32" s="13" t="s">
        <v>60</v>
      </c>
    </row>
    <row r="33" spans="1:2">
      <c r="A33" s="13"/>
      <c r="B33" s="13" t="s">
        <v>61</v>
      </c>
    </row>
    <row r="34" spans="1:2">
      <c r="A34" s="13"/>
      <c r="B34" s="13" t="s">
        <v>62</v>
      </c>
    </row>
    <row r="35" spans="1:2">
      <c r="A35" s="13"/>
      <c r="B35" s="13" t="s">
        <v>63</v>
      </c>
    </row>
    <row r="36" spans="1:2">
      <c r="A36" s="13"/>
      <c r="B36" s="13" t="s">
        <v>64</v>
      </c>
    </row>
    <row r="37" spans="1:2">
      <c r="A37" s="13"/>
      <c r="B37" s="13" t="s">
        <v>65</v>
      </c>
    </row>
    <row r="38" spans="1:2">
      <c r="A38" s="13"/>
      <c r="B38" s="13" t="s">
        <v>66</v>
      </c>
    </row>
    <row r="39" spans="1:2">
      <c r="A39" s="13"/>
      <c r="B39" s="13" t="s">
        <v>67</v>
      </c>
    </row>
    <row r="40" spans="1:2">
      <c r="A40" s="13"/>
      <c r="B40" s="13" t="s">
        <v>68</v>
      </c>
    </row>
    <row r="41" spans="1:2">
      <c r="A41" s="13"/>
      <c r="B41" s="13" t="s">
        <v>69</v>
      </c>
    </row>
    <row r="42" spans="1:2">
      <c r="A42" s="14" t="s">
        <v>70</v>
      </c>
      <c r="B42" s="14" t="s">
        <v>71</v>
      </c>
    </row>
    <row r="43" spans="1:2">
      <c r="A43" s="14" t="s">
        <v>70</v>
      </c>
      <c r="B43" s="14" t="s">
        <v>72</v>
      </c>
    </row>
    <row r="44" spans="1:2">
      <c r="A44" s="14" t="s">
        <v>70</v>
      </c>
      <c r="B44" s="14" t="s">
        <v>73</v>
      </c>
    </row>
    <row r="45" spans="1:2">
      <c r="A45" s="14" t="s">
        <v>70</v>
      </c>
      <c r="B45" s="14" t="s">
        <v>74</v>
      </c>
    </row>
    <row r="46" spans="1:2">
      <c r="A46" s="14" t="s">
        <v>70</v>
      </c>
      <c r="B46" s="14" t="s">
        <v>75</v>
      </c>
    </row>
    <row r="47" spans="1:2">
      <c r="A47" s="14" t="s">
        <v>70</v>
      </c>
      <c r="B47" s="14" t="s">
        <v>76</v>
      </c>
    </row>
    <row r="48" spans="1:2">
      <c r="A48" s="14" t="s">
        <v>70</v>
      </c>
      <c r="B48" s="14" t="s">
        <v>77</v>
      </c>
    </row>
    <row r="49" spans="1:2">
      <c r="A49" s="14" t="s">
        <v>70</v>
      </c>
      <c r="B49" s="14" t="s">
        <v>78</v>
      </c>
    </row>
    <row r="50" spans="1:2">
      <c r="A50" s="14"/>
    </row>
  </sheetData>
  <sortState xmlns:xlrd2="http://schemas.microsoft.com/office/spreadsheetml/2017/richdata2" ref="A2:AF57">
    <sortCondition ref="B2:B57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3"/>
  <sheetViews>
    <sheetView workbookViewId="0">
      <selection activeCell="D14" sqref="D14"/>
    </sheetView>
  </sheetViews>
  <sheetFormatPr defaultColWidth="9" defaultRowHeight="14.25"/>
  <cols>
    <col min="2" max="2" width="26.1328125" customWidth="1"/>
    <col min="3" max="3" width="37.265625" customWidth="1"/>
    <col min="4" max="4" width="69.265625" customWidth="1"/>
  </cols>
  <sheetData>
    <row r="1" spans="1:4" s="10" customFormat="1">
      <c r="A1" s="10" t="s">
        <v>79</v>
      </c>
      <c r="B1" s="10" t="s">
        <v>80</v>
      </c>
      <c r="C1" s="10" t="s">
        <v>81</v>
      </c>
      <c r="D1" s="10" t="s">
        <v>82</v>
      </c>
    </row>
    <row r="2" spans="1:4">
      <c r="A2" s="4">
        <v>1</v>
      </c>
      <c r="B2" s="6" t="s">
        <v>83</v>
      </c>
      <c r="C2" t="s">
        <v>84</v>
      </c>
    </row>
    <row r="3" spans="1:4">
      <c r="A3" s="4">
        <v>2</v>
      </c>
      <c r="B3" s="6" t="s">
        <v>1</v>
      </c>
      <c r="C3" t="s">
        <v>85</v>
      </c>
    </row>
    <row r="4" spans="1:4">
      <c r="A4" s="4">
        <v>3</v>
      </c>
      <c r="B4" s="6" t="s">
        <v>2</v>
      </c>
      <c r="C4" t="s">
        <v>86</v>
      </c>
    </row>
    <row r="5" spans="1:4">
      <c r="A5" s="4">
        <v>4</v>
      </c>
      <c r="B5" s="6" t="s">
        <v>3</v>
      </c>
      <c r="C5" t="s">
        <v>85</v>
      </c>
    </row>
    <row r="6" spans="1:4">
      <c r="A6" s="4">
        <v>5</v>
      </c>
      <c r="B6" s="6" t="s">
        <v>4</v>
      </c>
      <c r="C6" t="s">
        <v>87</v>
      </c>
    </row>
    <row r="7" spans="1:4">
      <c r="A7" s="4">
        <v>6</v>
      </c>
      <c r="B7" s="6" t="s">
        <v>5</v>
      </c>
      <c r="C7" t="s">
        <v>88</v>
      </c>
    </row>
    <row r="8" spans="1:4">
      <c r="A8" s="4">
        <v>7</v>
      </c>
      <c r="B8" s="6" t="s">
        <v>6</v>
      </c>
      <c r="C8" t="s">
        <v>89</v>
      </c>
    </row>
    <row r="9" spans="1:4">
      <c r="A9" s="4">
        <v>8</v>
      </c>
      <c r="B9" s="6" t="s">
        <v>7</v>
      </c>
      <c r="C9" t="s">
        <v>85</v>
      </c>
    </row>
    <row r="10" spans="1:4">
      <c r="A10" s="4">
        <v>9</v>
      </c>
      <c r="B10" s="6" t="s">
        <v>8</v>
      </c>
      <c r="C10" t="s">
        <v>90</v>
      </c>
    </row>
    <row r="11" spans="1:4">
      <c r="A11" s="4">
        <v>10</v>
      </c>
      <c r="B11" s="6" t="s">
        <v>9</v>
      </c>
      <c r="C11" t="s">
        <v>91</v>
      </c>
    </row>
    <row r="12" spans="1:4">
      <c r="A12" s="4">
        <v>11</v>
      </c>
      <c r="B12" s="6" t="s">
        <v>10</v>
      </c>
    </row>
    <row r="13" spans="1:4">
      <c r="A13" s="4">
        <v>12</v>
      </c>
      <c r="B13" s="6" t="s">
        <v>11</v>
      </c>
      <c r="C13" t="s">
        <v>92</v>
      </c>
    </row>
    <row r="14" spans="1:4">
      <c r="A14" s="4">
        <v>13</v>
      </c>
      <c r="B14" s="6" t="s">
        <v>12</v>
      </c>
      <c r="C14" t="s">
        <v>92</v>
      </c>
    </row>
    <row r="15" spans="1:4">
      <c r="A15" s="4">
        <v>14</v>
      </c>
      <c r="B15" s="6" t="s">
        <v>13</v>
      </c>
      <c r="C15" t="s">
        <v>92</v>
      </c>
    </row>
    <row r="16" spans="1:4">
      <c r="A16" s="4">
        <v>15</v>
      </c>
      <c r="B16" s="6" t="s">
        <v>14</v>
      </c>
      <c r="C16" t="s">
        <v>92</v>
      </c>
    </row>
    <row r="17" spans="1:3">
      <c r="A17" s="4">
        <v>16</v>
      </c>
      <c r="B17" s="6" t="s">
        <v>15</v>
      </c>
      <c r="C17" t="s">
        <v>92</v>
      </c>
    </row>
    <row r="18" spans="1:3">
      <c r="A18" s="4">
        <v>17</v>
      </c>
      <c r="B18" s="6" t="s">
        <v>16</v>
      </c>
      <c r="C18" t="s">
        <v>92</v>
      </c>
    </row>
    <row r="19" spans="1:3">
      <c r="A19" s="4">
        <v>18</v>
      </c>
      <c r="B19" s="6" t="s">
        <v>17</v>
      </c>
      <c r="C19" t="s">
        <v>92</v>
      </c>
    </row>
    <row r="20" spans="1:3">
      <c r="A20" s="4">
        <v>19</v>
      </c>
      <c r="B20" s="6" t="s">
        <v>18</v>
      </c>
      <c r="C20" t="s">
        <v>92</v>
      </c>
    </row>
    <row r="21" spans="1:3">
      <c r="A21" s="4">
        <v>20</v>
      </c>
      <c r="B21" s="6" t="s">
        <v>19</v>
      </c>
      <c r="C21" t="s">
        <v>92</v>
      </c>
    </row>
    <row r="22" spans="1:3">
      <c r="A22" s="4">
        <v>21</v>
      </c>
      <c r="B22" s="6" t="s">
        <v>20</v>
      </c>
      <c r="C22" t="s">
        <v>92</v>
      </c>
    </row>
    <row r="23" spans="1:3">
      <c r="A23" s="4">
        <v>22</v>
      </c>
      <c r="B23" s="6" t="s">
        <v>21</v>
      </c>
      <c r="C23" t="s">
        <v>92</v>
      </c>
    </row>
    <row r="24" spans="1:3">
      <c r="A24" s="4">
        <v>23</v>
      </c>
      <c r="B24" s="6" t="s">
        <v>22</v>
      </c>
      <c r="C24" t="s">
        <v>92</v>
      </c>
    </row>
    <row r="25" spans="1:3">
      <c r="A25" s="4">
        <v>24</v>
      </c>
      <c r="B25" s="6" t="s">
        <v>23</v>
      </c>
      <c r="C25" t="s">
        <v>92</v>
      </c>
    </row>
    <row r="26" spans="1:3">
      <c r="A26" s="4">
        <v>25</v>
      </c>
      <c r="B26" s="6" t="s">
        <v>24</v>
      </c>
      <c r="C26" t="s">
        <v>92</v>
      </c>
    </row>
    <row r="27" spans="1:3">
      <c r="A27" s="4">
        <v>26</v>
      </c>
      <c r="B27" s="6" t="s">
        <v>25</v>
      </c>
      <c r="C27" t="s">
        <v>92</v>
      </c>
    </row>
    <row r="28" spans="1:3">
      <c r="A28" s="4">
        <v>27</v>
      </c>
      <c r="B28" s="6" t="s">
        <v>26</v>
      </c>
      <c r="C28" t="s">
        <v>93</v>
      </c>
    </row>
    <row r="29" spans="1:3">
      <c r="A29" s="4">
        <v>28</v>
      </c>
      <c r="B29" s="6" t="s">
        <v>94</v>
      </c>
      <c r="C29" t="s">
        <v>95</v>
      </c>
    </row>
    <row r="30" spans="1:3" ht="42.75">
      <c r="A30" s="4">
        <v>29</v>
      </c>
      <c r="B30" s="6" t="s">
        <v>96</v>
      </c>
      <c r="C30" s="11" t="s">
        <v>97</v>
      </c>
    </row>
    <row r="31" spans="1:3" ht="28.5">
      <c r="A31" s="4">
        <v>30</v>
      </c>
      <c r="B31" s="6" t="s">
        <v>98</v>
      </c>
      <c r="C31" s="11" t="s">
        <v>99</v>
      </c>
    </row>
    <row r="32" spans="1:3">
      <c r="A32" s="4">
        <v>31</v>
      </c>
      <c r="B32" s="6" t="s">
        <v>100</v>
      </c>
      <c r="C32" s="11" t="s">
        <v>101</v>
      </c>
    </row>
    <row r="33" spans="1:3">
      <c r="A33" s="4">
        <v>32</v>
      </c>
      <c r="B33" s="6" t="s">
        <v>31</v>
      </c>
      <c r="C33" s="11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1"/>
  <sheetViews>
    <sheetView workbookViewId="0">
      <selection activeCell="I9" sqref="I9"/>
    </sheetView>
  </sheetViews>
  <sheetFormatPr defaultColWidth="9" defaultRowHeight="14.25"/>
  <sheetData>
    <row r="1" spans="1:32" ht="42.75">
      <c r="A1" s="6" t="s">
        <v>83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15"/>
  <sheetViews>
    <sheetView workbookViewId="0">
      <selection activeCell="H37" sqref="H37"/>
    </sheetView>
  </sheetViews>
  <sheetFormatPr defaultColWidth="9" defaultRowHeight="14.25"/>
  <cols>
    <col min="2" max="2" width="20.3984375" customWidth="1"/>
  </cols>
  <sheetData>
    <row r="1" spans="1:32" s="8" customFormat="1" ht="42.75">
      <c r="A1" s="8" t="s">
        <v>103</v>
      </c>
      <c r="B1" s="8" t="s">
        <v>104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8" t="s">
        <v>19</v>
      </c>
      <c r="U1" s="8" t="s">
        <v>20</v>
      </c>
      <c r="V1" s="8" t="s">
        <v>21</v>
      </c>
      <c r="W1" s="8" t="s">
        <v>22</v>
      </c>
      <c r="X1" s="8" t="s">
        <v>23</v>
      </c>
      <c r="Y1" s="8" t="s">
        <v>105</v>
      </c>
      <c r="Z1" s="8" t="s">
        <v>106</v>
      </c>
      <c r="AA1" s="8" t="s">
        <v>107</v>
      </c>
      <c r="AB1" s="9" t="s">
        <v>27</v>
      </c>
      <c r="AC1" s="9" t="s">
        <v>28</v>
      </c>
      <c r="AD1" s="9" t="s">
        <v>29</v>
      </c>
      <c r="AE1" s="9" t="s">
        <v>30</v>
      </c>
      <c r="AF1" s="9" t="s">
        <v>31</v>
      </c>
    </row>
    <row r="2" spans="1:32">
      <c r="A2" t="s">
        <v>108</v>
      </c>
      <c r="B2" t="s">
        <v>109</v>
      </c>
      <c r="C2" t="s">
        <v>110</v>
      </c>
      <c r="D2" t="s">
        <v>111</v>
      </c>
      <c r="E2">
        <v>1980</v>
      </c>
      <c r="F2">
        <v>42</v>
      </c>
      <c r="G2" t="s">
        <v>112</v>
      </c>
      <c r="H2" t="s">
        <v>113</v>
      </c>
      <c r="I2" t="s">
        <v>114</v>
      </c>
      <c r="J2" t="s">
        <v>115</v>
      </c>
      <c r="K2" t="s">
        <v>116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f t="shared" ref="Y2:Y15" si="0">L2+M2+N2+O2+P2+Q2+R2+S2+T2</f>
        <v>0</v>
      </c>
      <c r="Z2">
        <f t="shared" ref="Z2:Z15" si="1">U2+V2+W2+X2</f>
        <v>0</v>
      </c>
      <c r="AA2" t="s">
        <v>117</v>
      </c>
      <c r="AF2" t="s">
        <v>118</v>
      </c>
    </row>
    <row r="3" spans="1:32">
      <c r="A3" t="s">
        <v>108</v>
      </c>
      <c r="B3" t="s">
        <v>119</v>
      </c>
      <c r="C3" t="s">
        <v>110</v>
      </c>
      <c r="D3" t="s">
        <v>120</v>
      </c>
      <c r="E3">
        <v>1974</v>
      </c>
      <c r="F3">
        <v>48</v>
      </c>
      <c r="G3" t="s">
        <v>112</v>
      </c>
      <c r="H3" t="s">
        <v>121</v>
      </c>
      <c r="I3" t="s">
        <v>114</v>
      </c>
      <c r="J3" t="s">
        <v>122</v>
      </c>
      <c r="K3" t="s">
        <v>123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1647</v>
      </c>
      <c r="V3">
        <v>0</v>
      </c>
      <c r="W3">
        <v>0</v>
      </c>
      <c r="X3">
        <v>0</v>
      </c>
      <c r="Y3">
        <f t="shared" si="0"/>
        <v>0</v>
      </c>
      <c r="Z3">
        <f t="shared" si="1"/>
        <v>1647</v>
      </c>
      <c r="AA3" t="s">
        <v>124</v>
      </c>
      <c r="AF3" t="s">
        <v>118</v>
      </c>
    </row>
    <row r="4" spans="1:32">
      <c r="A4" t="s">
        <v>108</v>
      </c>
      <c r="B4" t="s">
        <v>125</v>
      </c>
      <c r="C4" t="s">
        <v>110</v>
      </c>
      <c r="D4" t="s">
        <v>126</v>
      </c>
      <c r="E4">
        <v>1961</v>
      </c>
      <c r="F4">
        <v>61</v>
      </c>
      <c r="G4" t="s">
        <v>127</v>
      </c>
      <c r="H4" t="s">
        <v>128</v>
      </c>
      <c r="I4" t="s">
        <v>114</v>
      </c>
      <c r="J4" t="s">
        <v>129</v>
      </c>
      <c r="K4" t="s">
        <v>123</v>
      </c>
      <c r="L4">
        <v>733</v>
      </c>
      <c r="M4">
        <v>731</v>
      </c>
      <c r="N4">
        <v>3829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1647</v>
      </c>
      <c r="V4">
        <v>0</v>
      </c>
      <c r="W4">
        <v>0</v>
      </c>
      <c r="X4">
        <v>0</v>
      </c>
      <c r="Y4">
        <f t="shared" si="0"/>
        <v>5293</v>
      </c>
      <c r="Z4">
        <f t="shared" si="1"/>
        <v>1647</v>
      </c>
      <c r="AF4" t="s">
        <v>118</v>
      </c>
    </row>
    <row r="5" spans="1:32">
      <c r="A5" t="s">
        <v>108</v>
      </c>
      <c r="B5" t="s">
        <v>130</v>
      </c>
      <c r="C5" t="s">
        <v>110</v>
      </c>
      <c r="D5" t="s">
        <v>131</v>
      </c>
      <c r="E5">
        <v>1962</v>
      </c>
      <c r="F5">
        <v>60</v>
      </c>
      <c r="G5" t="s">
        <v>127</v>
      </c>
      <c r="H5" t="s">
        <v>128</v>
      </c>
      <c r="I5" t="s">
        <v>114</v>
      </c>
      <c r="J5" t="s">
        <v>132</v>
      </c>
      <c r="K5" t="s">
        <v>123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1152</v>
      </c>
      <c r="V5">
        <v>0</v>
      </c>
      <c r="W5">
        <v>0</v>
      </c>
      <c r="X5">
        <v>0</v>
      </c>
      <c r="Y5">
        <f t="shared" si="0"/>
        <v>0</v>
      </c>
      <c r="Z5">
        <f t="shared" si="1"/>
        <v>1152</v>
      </c>
      <c r="AA5" t="s">
        <v>124</v>
      </c>
      <c r="AF5" t="s">
        <v>118</v>
      </c>
    </row>
    <row r="6" spans="1:32">
      <c r="A6" t="s">
        <v>108</v>
      </c>
      <c r="B6" t="s">
        <v>133</v>
      </c>
      <c r="C6" t="s">
        <v>110</v>
      </c>
      <c r="D6" t="s">
        <v>134</v>
      </c>
      <c r="E6">
        <v>1992</v>
      </c>
      <c r="F6">
        <v>30</v>
      </c>
      <c r="G6" t="s">
        <v>135</v>
      </c>
      <c r="H6" t="s">
        <v>128</v>
      </c>
      <c r="I6" t="s">
        <v>114</v>
      </c>
      <c r="J6" t="s">
        <v>136</v>
      </c>
      <c r="K6" t="s">
        <v>137</v>
      </c>
      <c r="L6">
        <v>1810</v>
      </c>
      <c r="M6">
        <v>0</v>
      </c>
      <c r="N6">
        <v>1217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1647</v>
      </c>
      <c r="V6">
        <v>0</v>
      </c>
      <c r="W6">
        <v>0</v>
      </c>
      <c r="X6">
        <v>0</v>
      </c>
      <c r="Y6">
        <f t="shared" si="0"/>
        <v>3027</v>
      </c>
      <c r="Z6">
        <f t="shared" si="1"/>
        <v>1647</v>
      </c>
      <c r="AF6" t="s">
        <v>118</v>
      </c>
    </row>
    <row r="7" spans="1:32">
      <c r="A7" t="s">
        <v>108</v>
      </c>
      <c r="B7" t="s">
        <v>138</v>
      </c>
      <c r="C7" t="s">
        <v>110</v>
      </c>
      <c r="D7" t="s">
        <v>139</v>
      </c>
      <c r="E7">
        <v>1956</v>
      </c>
      <c r="F7">
        <v>66</v>
      </c>
      <c r="G7" t="s">
        <v>127</v>
      </c>
      <c r="H7" t="s">
        <v>140</v>
      </c>
      <c r="I7" t="s">
        <v>141</v>
      </c>
      <c r="J7" t="s">
        <v>142</v>
      </c>
      <c r="K7" t="s">
        <v>116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f t="shared" si="0"/>
        <v>0</v>
      </c>
      <c r="Z7">
        <f t="shared" si="1"/>
        <v>0</v>
      </c>
      <c r="AA7" t="s">
        <v>117</v>
      </c>
      <c r="AF7" t="s">
        <v>118</v>
      </c>
    </row>
    <row r="8" spans="1:32">
      <c r="A8" t="s">
        <v>108</v>
      </c>
      <c r="B8" t="s">
        <v>143</v>
      </c>
      <c r="C8" t="s">
        <v>144</v>
      </c>
      <c r="D8" t="s">
        <v>145</v>
      </c>
      <c r="E8">
        <v>1969</v>
      </c>
      <c r="F8">
        <v>53</v>
      </c>
      <c r="G8" t="s">
        <v>146</v>
      </c>
      <c r="H8" t="s">
        <v>121</v>
      </c>
      <c r="I8" t="s">
        <v>114</v>
      </c>
      <c r="J8" t="s">
        <v>147</v>
      </c>
      <c r="K8" t="s">
        <v>148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1089</v>
      </c>
      <c r="W8">
        <v>0</v>
      </c>
      <c r="X8">
        <v>0</v>
      </c>
      <c r="Y8">
        <f t="shared" si="0"/>
        <v>0</v>
      </c>
      <c r="Z8">
        <f t="shared" si="1"/>
        <v>1089</v>
      </c>
      <c r="AA8" t="s">
        <v>124</v>
      </c>
      <c r="AF8" t="s">
        <v>118</v>
      </c>
    </row>
    <row r="9" spans="1:32">
      <c r="A9" t="s">
        <v>108</v>
      </c>
      <c r="B9" t="s">
        <v>149</v>
      </c>
      <c r="C9" t="s">
        <v>110</v>
      </c>
      <c r="D9" t="s">
        <v>150</v>
      </c>
      <c r="E9">
        <v>1974</v>
      </c>
      <c r="F9">
        <v>48</v>
      </c>
      <c r="G9" t="s">
        <v>112</v>
      </c>
      <c r="H9" t="s">
        <v>140</v>
      </c>
      <c r="I9" t="s">
        <v>114</v>
      </c>
      <c r="J9" t="s">
        <v>151</v>
      </c>
      <c r="K9" t="s">
        <v>123</v>
      </c>
      <c r="L9">
        <v>3380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f t="shared" si="0"/>
        <v>3380</v>
      </c>
      <c r="Z9">
        <f t="shared" si="1"/>
        <v>0</v>
      </c>
      <c r="AF9" t="s">
        <v>118</v>
      </c>
    </row>
    <row r="10" spans="1:32">
      <c r="A10" t="s">
        <v>108</v>
      </c>
      <c r="B10" t="s">
        <v>152</v>
      </c>
      <c r="C10" t="s">
        <v>110</v>
      </c>
      <c r="D10" t="s">
        <v>153</v>
      </c>
      <c r="E10">
        <v>1977</v>
      </c>
      <c r="F10">
        <v>45</v>
      </c>
      <c r="G10" t="s">
        <v>112</v>
      </c>
      <c r="H10" t="s">
        <v>154</v>
      </c>
      <c r="I10" t="s">
        <v>114</v>
      </c>
      <c r="J10" t="s">
        <v>155</v>
      </c>
      <c r="K10" t="s">
        <v>156</v>
      </c>
      <c r="L10">
        <v>1477</v>
      </c>
      <c r="M10">
        <v>1460</v>
      </c>
      <c r="N10">
        <v>3655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1647</v>
      </c>
      <c r="V10">
        <v>0</v>
      </c>
      <c r="W10">
        <v>0</v>
      </c>
      <c r="X10">
        <v>0</v>
      </c>
      <c r="Y10">
        <f t="shared" si="0"/>
        <v>6592</v>
      </c>
      <c r="Z10">
        <f t="shared" si="1"/>
        <v>1647</v>
      </c>
      <c r="AF10" t="s">
        <v>118</v>
      </c>
    </row>
    <row r="11" spans="1:32">
      <c r="A11" t="s">
        <v>108</v>
      </c>
      <c r="B11" t="s">
        <v>157</v>
      </c>
      <c r="C11" t="s">
        <v>110</v>
      </c>
      <c r="D11" t="s">
        <v>158</v>
      </c>
      <c r="E11">
        <v>1977</v>
      </c>
      <c r="F11">
        <v>45</v>
      </c>
      <c r="G11" t="s">
        <v>112</v>
      </c>
      <c r="H11" t="s">
        <v>121</v>
      </c>
      <c r="I11" t="s">
        <v>114</v>
      </c>
      <c r="J11" t="s">
        <v>159</v>
      </c>
      <c r="K11" t="s">
        <v>137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f t="shared" si="0"/>
        <v>0</v>
      </c>
      <c r="Z11">
        <f t="shared" si="1"/>
        <v>0</v>
      </c>
      <c r="AA11" t="s">
        <v>117</v>
      </c>
      <c r="AF11" t="s">
        <v>118</v>
      </c>
    </row>
    <row r="12" spans="1:32">
      <c r="A12" t="s">
        <v>108</v>
      </c>
      <c r="B12" t="s">
        <v>160</v>
      </c>
      <c r="C12" t="s">
        <v>110</v>
      </c>
      <c r="D12" t="s">
        <v>161</v>
      </c>
      <c r="E12">
        <v>1979</v>
      </c>
      <c r="F12">
        <v>43</v>
      </c>
      <c r="G12" t="s">
        <v>112</v>
      </c>
      <c r="H12" t="s">
        <v>154</v>
      </c>
      <c r="I12" t="s">
        <v>114</v>
      </c>
      <c r="J12" t="s">
        <v>122</v>
      </c>
      <c r="K12" t="s">
        <v>123</v>
      </c>
      <c r="L12">
        <v>0</v>
      </c>
      <c r="M12">
        <v>0</v>
      </c>
      <c r="N12">
        <v>3557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1647</v>
      </c>
      <c r="V12">
        <v>0</v>
      </c>
      <c r="W12">
        <v>0</v>
      </c>
      <c r="X12">
        <v>0</v>
      </c>
      <c r="Y12">
        <f t="shared" si="0"/>
        <v>3557</v>
      </c>
      <c r="Z12">
        <f t="shared" si="1"/>
        <v>1647</v>
      </c>
      <c r="AF12" t="s">
        <v>118</v>
      </c>
    </row>
    <row r="13" spans="1:32">
      <c r="A13" t="s">
        <v>108</v>
      </c>
      <c r="B13" t="s">
        <v>162</v>
      </c>
      <c r="C13" t="s">
        <v>110</v>
      </c>
      <c r="D13" t="s">
        <v>163</v>
      </c>
      <c r="E13">
        <v>1974</v>
      </c>
      <c r="F13">
        <v>48</v>
      </c>
      <c r="G13" t="s">
        <v>112</v>
      </c>
      <c r="H13" t="s">
        <v>164</v>
      </c>
      <c r="I13" t="s">
        <v>114</v>
      </c>
      <c r="J13" t="s">
        <v>165</v>
      </c>
      <c r="K13" t="s">
        <v>148</v>
      </c>
      <c r="L13">
        <v>0</v>
      </c>
      <c r="M13">
        <v>1813</v>
      </c>
      <c r="N13">
        <v>0</v>
      </c>
      <c r="O13">
        <v>0</v>
      </c>
      <c r="P13">
        <v>0</v>
      </c>
      <c r="Q13">
        <v>0</v>
      </c>
      <c r="R13">
        <v>4682</v>
      </c>
      <c r="S13">
        <v>4679</v>
      </c>
      <c r="T13">
        <v>0</v>
      </c>
      <c r="U13">
        <v>1647</v>
      </c>
      <c r="V13">
        <v>0</v>
      </c>
      <c r="W13">
        <v>0</v>
      </c>
      <c r="X13">
        <v>0</v>
      </c>
      <c r="Y13">
        <f t="shared" si="0"/>
        <v>11174</v>
      </c>
      <c r="Z13">
        <f t="shared" si="1"/>
        <v>1647</v>
      </c>
      <c r="AF13" t="s">
        <v>118</v>
      </c>
    </row>
    <row r="14" spans="1:32">
      <c r="A14" t="s">
        <v>108</v>
      </c>
      <c r="B14" t="s">
        <v>166</v>
      </c>
      <c r="C14" t="s">
        <v>110</v>
      </c>
      <c r="D14" t="s">
        <v>167</v>
      </c>
      <c r="E14">
        <v>1980</v>
      </c>
      <c r="F14">
        <v>42</v>
      </c>
      <c r="G14" t="s">
        <v>112</v>
      </c>
      <c r="H14" t="s">
        <v>128</v>
      </c>
      <c r="I14" t="s">
        <v>141</v>
      </c>
      <c r="J14" t="s">
        <v>168</v>
      </c>
      <c r="K14" t="s">
        <v>148</v>
      </c>
      <c r="L14">
        <v>2150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1647</v>
      </c>
      <c r="V14">
        <v>0</v>
      </c>
      <c r="W14">
        <v>0</v>
      </c>
      <c r="X14">
        <v>0</v>
      </c>
      <c r="Y14">
        <f t="shared" si="0"/>
        <v>2150</v>
      </c>
      <c r="Z14">
        <f t="shared" si="1"/>
        <v>1647</v>
      </c>
      <c r="AF14" t="s">
        <v>118</v>
      </c>
    </row>
    <row r="15" spans="1:32">
      <c r="A15" t="s">
        <v>108</v>
      </c>
      <c r="B15" t="s">
        <v>169</v>
      </c>
      <c r="C15" t="s">
        <v>110</v>
      </c>
      <c r="D15" t="s">
        <v>170</v>
      </c>
      <c r="E15">
        <v>1986</v>
      </c>
      <c r="F15">
        <v>36</v>
      </c>
      <c r="G15" t="s">
        <v>135</v>
      </c>
      <c r="H15" t="s">
        <v>128</v>
      </c>
      <c r="I15" t="s">
        <v>114</v>
      </c>
      <c r="J15" t="s">
        <v>155</v>
      </c>
      <c r="K15" t="s">
        <v>156</v>
      </c>
      <c r="L15">
        <v>1291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1647</v>
      </c>
      <c r="V15">
        <v>0</v>
      </c>
      <c r="W15">
        <v>0</v>
      </c>
      <c r="X15">
        <v>0</v>
      </c>
      <c r="Y15">
        <f t="shared" si="0"/>
        <v>1291</v>
      </c>
      <c r="Z15">
        <f t="shared" si="1"/>
        <v>1647</v>
      </c>
      <c r="AF15" t="s">
        <v>118</v>
      </c>
    </row>
  </sheetData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Q29"/>
  <sheetViews>
    <sheetView workbookViewId="0">
      <selection activeCell="A2" sqref="A2"/>
    </sheetView>
  </sheetViews>
  <sheetFormatPr defaultColWidth="9" defaultRowHeight="14.25"/>
  <cols>
    <col min="1" max="1" width="19.59765625" customWidth="1"/>
    <col min="2" max="2" width="11.59765625" customWidth="1"/>
    <col min="3" max="3" width="12.3984375" customWidth="1"/>
    <col min="4" max="4" width="9.86328125" customWidth="1"/>
    <col min="5" max="5" width="15.265625" customWidth="1"/>
    <col min="6" max="6" width="10.73046875" customWidth="1"/>
    <col min="11" max="12" width="10.73046875" customWidth="1"/>
    <col min="14" max="15" width="11.3984375"/>
    <col min="20" max="21" width="10.73046875" customWidth="1"/>
    <col min="26" max="26" width="11.3984375"/>
    <col min="27" max="27" width="10" customWidth="1"/>
    <col min="29" max="30" width="10.73046875" customWidth="1"/>
    <col min="38" max="39" width="10.73046875" customWidth="1"/>
  </cols>
  <sheetData>
    <row r="1" spans="1:43">
      <c r="A1" s="1" t="s">
        <v>104</v>
      </c>
      <c r="B1" s="18" t="s">
        <v>11</v>
      </c>
      <c r="C1" s="18"/>
      <c r="D1" s="18"/>
      <c r="E1" s="18" t="s">
        <v>12</v>
      </c>
      <c r="F1" s="18"/>
      <c r="G1" s="18"/>
      <c r="H1" s="18" t="s">
        <v>13</v>
      </c>
      <c r="I1" s="18"/>
      <c r="J1" s="18"/>
      <c r="K1" s="18" t="s">
        <v>14</v>
      </c>
      <c r="L1" s="18"/>
      <c r="M1" s="18"/>
      <c r="N1" s="18" t="s">
        <v>15</v>
      </c>
      <c r="O1" s="19"/>
      <c r="P1" s="19"/>
      <c r="Q1" s="18" t="s">
        <v>16</v>
      </c>
      <c r="R1" s="19"/>
      <c r="S1" s="19"/>
      <c r="T1" s="18" t="s">
        <v>17</v>
      </c>
      <c r="U1" s="19"/>
      <c r="V1" s="19"/>
      <c r="W1" s="18" t="s">
        <v>18</v>
      </c>
      <c r="X1" s="19"/>
      <c r="Y1" s="19"/>
      <c r="Z1" s="18" t="s">
        <v>19</v>
      </c>
      <c r="AA1" s="19"/>
      <c r="AB1" s="19"/>
      <c r="AC1" s="18" t="s">
        <v>20</v>
      </c>
      <c r="AD1" s="19"/>
      <c r="AE1" s="19"/>
      <c r="AF1" s="18" t="s">
        <v>21</v>
      </c>
      <c r="AG1" s="19"/>
      <c r="AH1" s="19"/>
      <c r="AI1" s="18" t="s">
        <v>22</v>
      </c>
      <c r="AJ1" s="19"/>
      <c r="AK1" s="19"/>
      <c r="AL1" s="18" t="s">
        <v>23</v>
      </c>
      <c r="AM1" s="19"/>
      <c r="AN1" s="19"/>
      <c r="AO1" s="4" t="s">
        <v>171</v>
      </c>
      <c r="AP1" s="4"/>
      <c r="AQ1" s="7" t="s">
        <v>172</v>
      </c>
    </row>
    <row r="2" spans="1:43">
      <c r="B2" s="2" t="s">
        <v>173</v>
      </c>
      <c r="C2" s="2" t="s">
        <v>174</v>
      </c>
      <c r="D2" s="2" t="s">
        <v>175</v>
      </c>
      <c r="E2" s="2" t="s">
        <v>173</v>
      </c>
      <c r="F2" s="2" t="s">
        <v>174</v>
      </c>
      <c r="G2" s="2" t="s">
        <v>176</v>
      </c>
      <c r="H2" s="2" t="s">
        <v>173</v>
      </c>
      <c r="I2" s="2" t="s">
        <v>174</v>
      </c>
      <c r="J2" s="2" t="s">
        <v>176</v>
      </c>
      <c r="K2" s="2" t="s">
        <v>173</v>
      </c>
      <c r="L2" s="2" t="s">
        <v>174</v>
      </c>
      <c r="M2" s="2" t="s">
        <v>176</v>
      </c>
      <c r="N2" s="2" t="s">
        <v>173</v>
      </c>
      <c r="O2" s="2" t="s">
        <v>174</v>
      </c>
      <c r="P2" s="2" t="s">
        <v>176</v>
      </c>
      <c r="Q2" s="2" t="s">
        <v>173</v>
      </c>
      <c r="R2" s="2" t="s">
        <v>174</v>
      </c>
      <c r="S2" s="2" t="s">
        <v>176</v>
      </c>
      <c r="T2" s="2" t="s">
        <v>173</v>
      </c>
      <c r="U2" s="2" t="s">
        <v>174</v>
      </c>
      <c r="V2" s="2" t="s">
        <v>176</v>
      </c>
      <c r="W2" s="2" t="s">
        <v>173</v>
      </c>
      <c r="X2" s="2" t="s">
        <v>174</v>
      </c>
      <c r="Y2" s="2" t="s">
        <v>176</v>
      </c>
      <c r="Z2" s="2" t="s">
        <v>173</v>
      </c>
      <c r="AA2" s="2" t="s">
        <v>174</v>
      </c>
      <c r="AB2" s="2" t="s">
        <v>176</v>
      </c>
      <c r="AC2" s="2" t="s">
        <v>173</v>
      </c>
      <c r="AD2" s="2" t="s">
        <v>174</v>
      </c>
      <c r="AE2" s="2" t="s">
        <v>176</v>
      </c>
      <c r="AF2" s="2" t="s">
        <v>173</v>
      </c>
      <c r="AG2" s="2" t="s">
        <v>174</v>
      </c>
      <c r="AH2" s="2" t="s">
        <v>176</v>
      </c>
      <c r="AI2" s="2" t="s">
        <v>173</v>
      </c>
      <c r="AJ2" s="2" t="s">
        <v>174</v>
      </c>
      <c r="AK2" s="2" t="s">
        <v>176</v>
      </c>
      <c r="AL2" s="2" t="s">
        <v>173</v>
      </c>
      <c r="AM2" s="2" t="s">
        <v>174</v>
      </c>
      <c r="AN2" s="2" t="s">
        <v>176</v>
      </c>
      <c r="AO2" s="4"/>
      <c r="AP2" s="4"/>
    </row>
    <row r="3" spans="1:43">
      <c r="A3" s="1" t="s">
        <v>177</v>
      </c>
      <c r="B3" s="3">
        <v>29504</v>
      </c>
      <c r="C3" s="3">
        <v>30935</v>
      </c>
      <c r="D3" s="4">
        <f>_xlfn.DAYS(C3,B3)</f>
        <v>1431</v>
      </c>
      <c r="E3" s="5">
        <v>29505</v>
      </c>
      <c r="F3" s="5">
        <v>30868</v>
      </c>
      <c r="G3">
        <f>_xlfn.DAYS(F3,E3)</f>
        <v>1363</v>
      </c>
      <c r="K3" s="5">
        <v>31506</v>
      </c>
      <c r="L3" s="5">
        <v>32968</v>
      </c>
      <c r="M3">
        <f>_xlfn.DAYS(L3,K3)</f>
        <v>1462</v>
      </c>
      <c r="N3" s="5">
        <v>33274</v>
      </c>
      <c r="O3" s="5">
        <v>34434</v>
      </c>
      <c r="P3">
        <f>_xlfn.DAYS(O3,N3)</f>
        <v>1160</v>
      </c>
      <c r="T3" s="5">
        <v>34982</v>
      </c>
      <c r="U3" s="5">
        <v>36777</v>
      </c>
      <c r="V3">
        <f>_xlfn.DAYS(U3,T3)</f>
        <v>1795</v>
      </c>
      <c r="AC3" s="5">
        <v>37052</v>
      </c>
      <c r="AD3" s="5">
        <v>38816</v>
      </c>
      <c r="AE3">
        <f>_xlfn.DAYS(AD3,AC3)</f>
        <v>1764</v>
      </c>
      <c r="AL3" s="5">
        <v>43779</v>
      </c>
      <c r="AM3" s="5">
        <v>44812</v>
      </c>
      <c r="AN3">
        <f>_xlfn.DAYS(AM3,AL3)</f>
        <v>1033</v>
      </c>
      <c r="AO3">
        <f>D3+G3+M3+P3+V3+AE3+AN3</f>
        <v>10008</v>
      </c>
      <c r="AQ3" t="s">
        <v>178</v>
      </c>
    </row>
    <row r="4" spans="1:43">
      <c r="A4" t="s">
        <v>179</v>
      </c>
      <c r="B4" s="4"/>
      <c r="C4" s="4"/>
      <c r="D4" s="4"/>
      <c r="AC4" s="5">
        <v>44835</v>
      </c>
      <c r="AD4" s="5">
        <v>44986</v>
      </c>
      <c r="AE4">
        <f>_xlfn.DAYS(AD4,AC4)</f>
        <v>151</v>
      </c>
      <c r="AO4">
        <f>D4+G4+M4+P4+V4+AE4+AN4</f>
        <v>151</v>
      </c>
      <c r="AQ4" t="s">
        <v>124</v>
      </c>
    </row>
    <row r="5" spans="1:43">
      <c r="A5" t="s">
        <v>180</v>
      </c>
      <c r="Z5" s="5">
        <v>42165</v>
      </c>
      <c r="AA5" s="5">
        <v>43991</v>
      </c>
      <c r="AC5" s="5">
        <v>41365</v>
      </c>
      <c r="AD5" s="5">
        <v>42129</v>
      </c>
      <c r="AE5">
        <f>_xlfn.DAYS(AD5,AC5)</f>
        <v>764</v>
      </c>
      <c r="AO5">
        <f>D5+G5+M5+P5+V5+AE5+AN5</f>
        <v>764</v>
      </c>
    </row>
    <row r="6" spans="1:43">
      <c r="A6" t="s">
        <v>180</v>
      </c>
      <c r="AC6" s="5">
        <v>44835</v>
      </c>
      <c r="AD6" s="5">
        <v>44986</v>
      </c>
      <c r="AE6">
        <f>_xlfn.DAYS(AD6,AC6)</f>
        <v>151</v>
      </c>
      <c r="AO6">
        <f>D6+G6+M6+P6+V6+AE6+AN6</f>
        <v>151</v>
      </c>
      <c r="AP6">
        <f>AO5+AO6</f>
        <v>915</v>
      </c>
      <c r="AQ6" t="s">
        <v>181</v>
      </c>
    </row>
    <row r="7" spans="1:43">
      <c r="B7" s="4"/>
      <c r="C7" s="4"/>
      <c r="D7" s="4"/>
    </row>
    <row r="8" spans="1:43">
      <c r="B8" s="4"/>
      <c r="C8" s="4"/>
      <c r="D8" s="4"/>
    </row>
    <row r="11" spans="1:43">
      <c r="B11" s="4"/>
      <c r="C11" s="4"/>
      <c r="D11" s="4"/>
    </row>
    <row r="12" spans="1:43">
      <c r="B12" s="4"/>
      <c r="C12" s="4"/>
      <c r="D12" s="4"/>
    </row>
    <row r="15" spans="1:43">
      <c r="B15" s="4"/>
      <c r="C15" s="4"/>
      <c r="D15" s="4"/>
    </row>
    <row r="18" spans="2:7">
      <c r="B18" s="4"/>
      <c r="C18" s="4"/>
      <c r="D18" s="4"/>
    </row>
    <row r="21" spans="2:7">
      <c r="B21" s="4"/>
      <c r="C21" s="4"/>
      <c r="D21" s="4"/>
    </row>
    <row r="24" spans="2:7">
      <c r="B24" s="4"/>
      <c r="C24" s="4"/>
      <c r="D24" s="4"/>
    </row>
    <row r="29" spans="2:7">
      <c r="F29" s="6"/>
      <c r="G29" s="6"/>
    </row>
  </sheetData>
  <mergeCells count="13">
    <mergeCell ref="AF1:AH1"/>
    <mergeCell ref="AI1:AK1"/>
    <mergeCell ref="AL1:AN1"/>
    <mergeCell ref="Q1:S1"/>
    <mergeCell ref="T1:V1"/>
    <mergeCell ref="W1:Y1"/>
    <mergeCell ref="Z1:AB1"/>
    <mergeCell ref="AC1:AE1"/>
    <mergeCell ref="B1:D1"/>
    <mergeCell ref="E1:G1"/>
    <mergeCell ref="H1:J1"/>
    <mergeCell ref="K1:M1"/>
    <mergeCell ref="N1:P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dataset_testo</vt:lpstr>
      <vt:lpstr>codebook</vt:lpstr>
      <vt:lpstr>dataset_pulito</vt:lpstr>
      <vt:lpstr>esempio</vt:lpstr>
      <vt:lpstr>calcolo carriere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Selena Grimaldi</dc:creator>
  <cp:lastModifiedBy>Selena Grimaldi</cp:lastModifiedBy>
  <dcterms:created xsi:type="dcterms:W3CDTF">2023-02-12T09:01:00Z</dcterms:created>
  <dcterms:modified xsi:type="dcterms:W3CDTF">2023-03-08T06:13:44Z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CEFF4D7C023D4FE5AAC60881355512A1</vt:lpwstr>
  </property>
  <property fmtid="{D5CDD505-2E9C-101B-9397-08002B2CF9AE}" pid="3" name="KSOProductBuildVer">
    <vt:lpwstr>1033-11.2.0.11481</vt:lpwstr>
  </property>
</Properties>
</file>